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ustice Programs\Criminal Justice\State Grants\TAD\Grant Announcements\CY24 Application Round\TAD Approved Budget Items\"/>
    </mc:Choice>
  </mc:AlternateContent>
  <xr:revisionPtr revIDLastSave="0" documentId="13_ncr:1_{93C98BEA-1B54-4720-A0DB-DAE60FDD0A9A}" xr6:coauthVersionLast="47" xr6:coauthVersionMax="47" xr10:uidLastSave="{00000000-0000-0000-0000-000000000000}"/>
  <bookViews>
    <workbookView xWindow="20370" yWindow="-120" windowWidth="29040" windowHeight="17640" xr2:uid="{DCD1B707-1702-4D27-910F-B82A7BA59A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2" i="1" l="1"/>
  <c r="C78" i="1"/>
  <c r="C45" i="1" l="1"/>
  <c r="C39" i="1"/>
  <c r="C29" i="1"/>
  <c r="C24" i="1"/>
  <c r="C19" i="1"/>
  <c r="C8" i="1"/>
</calcChain>
</file>

<file path=xl/sharedStrings.xml><?xml version="1.0" encoding="utf-8"?>
<sst xmlns="http://schemas.openxmlformats.org/spreadsheetml/2006/main" count="113" uniqueCount="62">
  <si>
    <t>Example Budget for TAD Grantees</t>
  </si>
  <si>
    <t>Personnel</t>
  </si>
  <si>
    <t>Position:</t>
  </si>
  <si>
    <t>$30.00/hour x 1500 hours</t>
  </si>
  <si>
    <t>Treatment Court Coordinator</t>
  </si>
  <si>
    <t>Name:</t>
  </si>
  <si>
    <t>Sandra Bullock</t>
  </si>
  <si>
    <t>Employee Benefits</t>
  </si>
  <si>
    <t xml:space="preserve">Total Salary $45,000 x 37.63% fringe rate </t>
  </si>
  <si>
    <t>Travel/Training</t>
  </si>
  <si>
    <t>WATCP Annual Conference</t>
  </si>
  <si>
    <t>Wisconsin Dells</t>
  </si>
  <si>
    <t>Registration Fees</t>
  </si>
  <si>
    <t>Description of Computation:</t>
  </si>
  <si>
    <t>Purpose of Travel:</t>
  </si>
  <si>
    <t>Location of Travel:</t>
  </si>
  <si>
    <t>Item:</t>
  </si>
  <si>
    <t>Lodging</t>
  </si>
  <si>
    <t>Meals</t>
  </si>
  <si>
    <t>Mileage</t>
  </si>
  <si>
    <t>150 miles x $0.51 mileage rate</t>
  </si>
  <si>
    <t>Supplies &amp; Operating</t>
  </si>
  <si>
    <t>Supply Item:</t>
  </si>
  <si>
    <t>Cell phone for Treatment Court Coordinator</t>
  </si>
  <si>
    <t>$75/month x 12 months</t>
  </si>
  <si>
    <t>Housing Assistance</t>
  </si>
  <si>
    <t>$500 first month x 4 participants</t>
  </si>
  <si>
    <t xml:space="preserve">Drug &amp; Alcohol Testing </t>
  </si>
  <si>
    <t>Office Supplies</t>
  </si>
  <si>
    <t>Office supplies include file folders, copy paper, pens and other basic office supplies</t>
  </si>
  <si>
    <t>MRT Workbooks</t>
  </si>
  <si>
    <t>10 books x $25 each</t>
  </si>
  <si>
    <t>Laptop/Accessories</t>
  </si>
  <si>
    <t>2 x $1,500</t>
  </si>
  <si>
    <t>Consultants/Contractual</t>
  </si>
  <si>
    <t>Name/Position:</t>
  </si>
  <si>
    <t>Service Provided:</t>
  </si>
  <si>
    <t>Case Management &amp; Drug Testing</t>
  </si>
  <si>
    <t>Counseling Services</t>
  </si>
  <si>
    <t>$40/hr x 4 hours x 52 weeks</t>
  </si>
  <si>
    <t>NJM Management Services</t>
  </si>
  <si>
    <t>Evaluation &amp; Monitoring</t>
  </si>
  <si>
    <t>$75/hr x 100 hours</t>
  </si>
  <si>
    <t>$37.50/hr x 911 hours</t>
  </si>
  <si>
    <t>ARC Community Services, Case Manager</t>
  </si>
  <si>
    <t>Oakwood Consultants</t>
  </si>
  <si>
    <t>Assessments, clinical coordination, recovery coach, MRT books, LSI-Tests</t>
  </si>
  <si>
    <t>Assessments 100 hours x $104 per hour = $10,400; Clinical Coordination 180 hours x $80 per hour = $14,400; Recovery Coach 250 hours x $56 per hour = $14,000; MRT Books 10 x $25 = $250; LSI-R 10 tests x $220 per test = $2,200</t>
  </si>
  <si>
    <t>Computations are required; Round up to the nearest dollar</t>
  </si>
  <si>
    <t>Multiple gift cards varying in denominations</t>
  </si>
  <si>
    <t>Kevin Costner, Substance Use Disorder Counselor</t>
  </si>
  <si>
    <t>Multiple gift cards/vouchers varying in denominations</t>
  </si>
  <si>
    <t xml:space="preserve">$350/person x 2 attendees (include approved attendee names) </t>
  </si>
  <si>
    <t xml:space="preserve">$90/night x 2 nights x 2 attendees (include approved attendee names) </t>
  </si>
  <si>
    <t>Emergency Housing</t>
  </si>
  <si>
    <t>$50/night x 10 nights</t>
  </si>
  <si>
    <t>ABC Company</t>
  </si>
  <si>
    <t xml:space="preserve">$9 breakfast x 2 days x 2 attendees = $36; $11 lunch x 2 days x 2 attendees = $44; $21 dinner x 2 days x 2 attendees = $84 (include approved attendee names) </t>
  </si>
  <si>
    <t xml:space="preserve">Responsivity items to include bus passes, cab vouchers, gas cards, taxi </t>
  </si>
  <si>
    <t>Incentives to include gas, clothing, books, medallions, keychains, gift cards, vouchers and coupons</t>
  </si>
  <si>
    <t>Biocup 12 Panel with ETG $125.00 per box (25 in each box); Oral Tox 10 Panel $170.00 per box (25 in each box); Oral Tox confirmation $30.00 per analyte; Urine Confirmation $15.00 per analyte; Meth Confirmation $40.00 per test; collection hats .85 cents per hat; Collection services are $10.00 per collection non observed and $13.00 per collection for observed $13.00</t>
  </si>
  <si>
    <t xml:space="preserve">Description of Computation: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</si>
</sst>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Alignment="1">
      <alignment vertical="center"/>
    </xf>
    <xf numFmtId="0" fontId="5" fillId="0" borderId="0" xfId="0" applyFont="1" applyAlignment="1">
      <alignment vertical="center" wrapText="1"/>
    </xf>
    <xf numFmtId="164" fontId="0" fillId="0" borderId="0" xfId="0" applyNumberFormat="1"/>
    <xf numFmtId="164" fontId="0" fillId="2" borderId="0" xfId="0" applyNumberFormat="1" applyFill="1" applyAlignment="1">
      <alignment horizontal="centerContinuous"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EA104-FAE7-428C-A154-50A8C3C08CD2}">
  <dimension ref="A1:C82"/>
  <sheetViews>
    <sheetView tabSelected="1" workbookViewId="0">
      <selection activeCell="A13" sqref="A13"/>
    </sheetView>
  </sheetViews>
  <sheetFormatPr defaultColWidth="9.140625" defaultRowHeight="15" x14ac:dyDescent="0.25"/>
  <cols>
    <col min="1" max="1" width="26.7109375" customWidth="1"/>
    <col min="2" max="2" width="83.85546875" bestFit="1" customWidth="1"/>
    <col min="3" max="3" width="10.140625" style="3" bestFit="1" customWidth="1"/>
    <col min="5" max="5" width="9.140625" customWidth="1"/>
  </cols>
  <sheetData>
    <row r="1" spans="1:3" ht="17.25" x14ac:dyDescent="0.25">
      <c r="A1" s="16" t="s">
        <v>0</v>
      </c>
      <c r="B1" s="17"/>
      <c r="C1" s="6"/>
    </row>
    <row r="2" spans="1:3" ht="17.25" x14ac:dyDescent="0.25">
      <c r="A2" s="7"/>
      <c r="B2" s="8"/>
      <c r="C2" s="6"/>
    </row>
    <row r="3" spans="1:3" ht="17.25" x14ac:dyDescent="0.25">
      <c r="A3" s="9" t="s">
        <v>48</v>
      </c>
      <c r="B3" s="10"/>
      <c r="C3" s="6"/>
    </row>
    <row r="4" spans="1:3" x14ac:dyDescent="0.25">
      <c r="A4" s="11"/>
      <c r="B4" s="11"/>
    </row>
    <row r="5" spans="1:3" x14ac:dyDescent="0.25">
      <c r="A5" s="18" t="s">
        <v>1</v>
      </c>
      <c r="B5" s="19"/>
      <c r="C5" s="4"/>
    </row>
    <row r="6" spans="1:3" x14ac:dyDescent="0.25">
      <c r="A6" s="5" t="s">
        <v>2</v>
      </c>
      <c r="B6" s="11" t="s">
        <v>4</v>
      </c>
    </row>
    <row r="7" spans="1:3" x14ac:dyDescent="0.25">
      <c r="A7" s="5" t="s">
        <v>5</v>
      </c>
      <c r="B7" s="11" t="s">
        <v>6</v>
      </c>
    </row>
    <row r="8" spans="1:3" x14ac:dyDescent="0.25">
      <c r="A8" s="5" t="s">
        <v>61</v>
      </c>
      <c r="B8" s="11" t="s">
        <v>3</v>
      </c>
      <c r="C8" s="3">
        <f>30*1500</f>
        <v>45000</v>
      </c>
    </row>
    <row r="9" spans="1:3" x14ac:dyDescent="0.25">
      <c r="A9" s="11"/>
      <c r="B9" s="11"/>
    </row>
    <row r="10" spans="1:3" x14ac:dyDescent="0.25">
      <c r="A10" s="18" t="s">
        <v>7</v>
      </c>
      <c r="B10" s="19"/>
      <c r="C10" s="4"/>
    </row>
    <row r="11" spans="1:3" x14ac:dyDescent="0.25">
      <c r="A11" s="5" t="s">
        <v>2</v>
      </c>
      <c r="B11" s="11" t="s">
        <v>4</v>
      </c>
    </row>
    <row r="12" spans="1:3" x14ac:dyDescent="0.25">
      <c r="A12" s="5" t="s">
        <v>5</v>
      </c>
      <c r="B12" s="11" t="s">
        <v>6</v>
      </c>
    </row>
    <row r="13" spans="1:3" x14ac:dyDescent="0.25">
      <c r="A13" s="5" t="s">
        <v>61</v>
      </c>
      <c r="B13" s="11" t="s">
        <v>8</v>
      </c>
      <c r="C13" s="3">
        <v>16934</v>
      </c>
    </row>
    <row r="14" spans="1:3" x14ac:dyDescent="0.25">
      <c r="A14" s="11"/>
      <c r="B14" s="11"/>
    </row>
    <row r="15" spans="1:3" x14ac:dyDescent="0.25">
      <c r="A15" s="18" t="s">
        <v>9</v>
      </c>
      <c r="B15" s="19"/>
      <c r="C15" s="4"/>
    </row>
    <row r="16" spans="1:3" x14ac:dyDescent="0.25">
      <c r="A16" s="5" t="s">
        <v>14</v>
      </c>
      <c r="B16" s="11" t="s">
        <v>10</v>
      </c>
    </row>
    <row r="17" spans="1:3" x14ac:dyDescent="0.25">
      <c r="A17" s="5" t="s">
        <v>15</v>
      </c>
      <c r="B17" s="11" t="s">
        <v>11</v>
      </c>
    </row>
    <row r="18" spans="1:3" x14ac:dyDescent="0.25">
      <c r="A18" s="5" t="s">
        <v>16</v>
      </c>
      <c r="B18" s="11" t="s">
        <v>12</v>
      </c>
    </row>
    <row r="19" spans="1:3" x14ac:dyDescent="0.25">
      <c r="A19" s="5" t="s">
        <v>13</v>
      </c>
      <c r="B19" s="11" t="s">
        <v>52</v>
      </c>
      <c r="C19" s="3">
        <f>350*2</f>
        <v>700</v>
      </c>
    </row>
    <row r="20" spans="1:3" x14ac:dyDescent="0.25">
      <c r="A20" s="12"/>
      <c r="B20" s="11"/>
    </row>
    <row r="21" spans="1:3" x14ac:dyDescent="0.25">
      <c r="A21" s="5" t="s">
        <v>14</v>
      </c>
      <c r="B21" s="11" t="s">
        <v>10</v>
      </c>
    </row>
    <row r="22" spans="1:3" x14ac:dyDescent="0.25">
      <c r="A22" s="5" t="s">
        <v>15</v>
      </c>
      <c r="B22" s="11" t="s">
        <v>11</v>
      </c>
    </row>
    <row r="23" spans="1:3" x14ac:dyDescent="0.25">
      <c r="A23" s="5" t="s">
        <v>16</v>
      </c>
      <c r="B23" s="11" t="s">
        <v>17</v>
      </c>
    </row>
    <row r="24" spans="1:3" x14ac:dyDescent="0.25">
      <c r="A24" s="5" t="s">
        <v>13</v>
      </c>
      <c r="B24" s="11" t="s">
        <v>53</v>
      </c>
      <c r="C24" s="3">
        <f>90*2*2</f>
        <v>360</v>
      </c>
    </row>
    <row r="25" spans="1:3" x14ac:dyDescent="0.25">
      <c r="A25" s="5"/>
      <c r="B25" s="11"/>
    </row>
    <row r="26" spans="1:3" x14ac:dyDescent="0.25">
      <c r="A26" s="5" t="s">
        <v>14</v>
      </c>
      <c r="B26" s="11" t="s">
        <v>10</v>
      </c>
    </row>
    <row r="27" spans="1:3" x14ac:dyDescent="0.25">
      <c r="A27" s="5" t="s">
        <v>15</v>
      </c>
      <c r="B27" s="11" t="s">
        <v>11</v>
      </c>
    </row>
    <row r="28" spans="1:3" x14ac:dyDescent="0.25">
      <c r="A28" s="5" t="s">
        <v>16</v>
      </c>
      <c r="B28" s="11" t="s">
        <v>18</v>
      </c>
    </row>
    <row r="29" spans="1:3" ht="30" x14ac:dyDescent="0.25">
      <c r="A29" s="5" t="s">
        <v>13</v>
      </c>
      <c r="B29" s="13" t="s">
        <v>57</v>
      </c>
      <c r="C29" s="3">
        <f>36+44+84</f>
        <v>164</v>
      </c>
    </row>
    <row r="30" spans="1:3" x14ac:dyDescent="0.25">
      <c r="A30" s="5"/>
      <c r="B30" s="11"/>
    </row>
    <row r="31" spans="1:3" x14ac:dyDescent="0.25">
      <c r="A31" s="5" t="s">
        <v>14</v>
      </c>
      <c r="B31" s="11" t="s">
        <v>10</v>
      </c>
    </row>
    <row r="32" spans="1:3" x14ac:dyDescent="0.25">
      <c r="A32" s="5" t="s">
        <v>15</v>
      </c>
      <c r="B32" s="11" t="s">
        <v>11</v>
      </c>
    </row>
    <row r="33" spans="1:3" x14ac:dyDescent="0.25">
      <c r="A33" s="5" t="s">
        <v>16</v>
      </c>
      <c r="B33" s="11" t="s">
        <v>19</v>
      </c>
    </row>
    <row r="34" spans="1:3" x14ac:dyDescent="0.25">
      <c r="A34" s="5" t="s">
        <v>13</v>
      </c>
      <c r="B34" s="11" t="s">
        <v>20</v>
      </c>
      <c r="C34" s="3">
        <v>77</v>
      </c>
    </row>
    <row r="35" spans="1:3" x14ac:dyDescent="0.25">
      <c r="A35" s="11"/>
      <c r="B35" s="11"/>
    </row>
    <row r="36" spans="1:3" x14ac:dyDescent="0.25">
      <c r="A36" s="18" t="s">
        <v>21</v>
      </c>
      <c r="B36" s="19"/>
      <c r="C36" s="4"/>
    </row>
    <row r="37" spans="1:3" x14ac:dyDescent="0.25">
      <c r="A37" s="11"/>
      <c r="B37" s="11"/>
    </row>
    <row r="38" spans="1:3" x14ac:dyDescent="0.25">
      <c r="A38" s="5" t="s">
        <v>22</v>
      </c>
      <c r="B38" s="11" t="s">
        <v>23</v>
      </c>
    </row>
    <row r="39" spans="1:3" x14ac:dyDescent="0.25">
      <c r="A39" s="5" t="s">
        <v>13</v>
      </c>
      <c r="B39" s="11" t="s">
        <v>24</v>
      </c>
      <c r="C39" s="3">
        <f>75*12</f>
        <v>900</v>
      </c>
    </row>
    <row r="40" spans="1:3" x14ac:dyDescent="0.25">
      <c r="A40" s="14"/>
      <c r="B40" s="11"/>
    </row>
    <row r="41" spans="1:3" x14ac:dyDescent="0.25">
      <c r="A41" s="5" t="s">
        <v>22</v>
      </c>
      <c r="B41" s="11" t="s">
        <v>54</v>
      </c>
    </row>
    <row r="42" spans="1:3" x14ac:dyDescent="0.25">
      <c r="A42" s="5" t="s">
        <v>13</v>
      </c>
      <c r="B42" s="11" t="s">
        <v>55</v>
      </c>
      <c r="C42" s="3">
        <v>500</v>
      </c>
    </row>
    <row r="43" spans="1:3" x14ac:dyDescent="0.25">
      <c r="A43" s="14"/>
      <c r="B43" s="11"/>
    </row>
    <row r="44" spans="1:3" x14ac:dyDescent="0.25">
      <c r="A44" s="5" t="s">
        <v>22</v>
      </c>
      <c r="B44" s="11" t="s">
        <v>30</v>
      </c>
    </row>
    <row r="45" spans="1:3" x14ac:dyDescent="0.25">
      <c r="A45" s="5" t="s">
        <v>13</v>
      </c>
      <c r="B45" s="11" t="s">
        <v>31</v>
      </c>
      <c r="C45" s="3">
        <f>10*25</f>
        <v>250</v>
      </c>
    </row>
    <row r="46" spans="1:3" x14ac:dyDescent="0.25">
      <c r="A46" s="14"/>
      <c r="B46" s="11"/>
    </row>
    <row r="47" spans="1:3" x14ac:dyDescent="0.25">
      <c r="A47" s="5" t="s">
        <v>22</v>
      </c>
      <c r="B47" s="11" t="s">
        <v>28</v>
      </c>
    </row>
    <row r="48" spans="1:3" x14ac:dyDescent="0.25">
      <c r="A48" s="5" t="s">
        <v>13</v>
      </c>
      <c r="B48" s="13" t="s">
        <v>29</v>
      </c>
      <c r="C48" s="3">
        <v>500</v>
      </c>
    </row>
    <row r="49" spans="1:3" x14ac:dyDescent="0.25">
      <c r="A49" s="14"/>
      <c r="B49" s="11"/>
    </row>
    <row r="50" spans="1:3" x14ac:dyDescent="0.25">
      <c r="A50" s="5" t="s">
        <v>22</v>
      </c>
      <c r="B50" s="11" t="s">
        <v>32</v>
      </c>
    </row>
    <row r="51" spans="1:3" x14ac:dyDescent="0.25">
      <c r="A51" s="5" t="s">
        <v>13</v>
      </c>
      <c r="B51" s="11" t="s">
        <v>33</v>
      </c>
      <c r="C51" s="3">
        <v>3000</v>
      </c>
    </row>
    <row r="52" spans="1:3" x14ac:dyDescent="0.25">
      <c r="A52" s="11"/>
    </row>
    <row r="53" spans="1:3" ht="30" x14ac:dyDescent="0.25">
      <c r="A53" s="5" t="s">
        <v>22</v>
      </c>
      <c r="B53" s="13" t="s">
        <v>59</v>
      </c>
      <c r="C53" s="3">
        <v>500</v>
      </c>
    </row>
    <row r="54" spans="1:3" x14ac:dyDescent="0.25">
      <c r="A54" s="5" t="s">
        <v>13</v>
      </c>
      <c r="B54" s="11" t="s">
        <v>49</v>
      </c>
    </row>
    <row r="55" spans="1:3" x14ac:dyDescent="0.25">
      <c r="A55" s="11"/>
      <c r="B55" s="11"/>
    </row>
    <row r="56" spans="1:3" x14ac:dyDescent="0.25">
      <c r="A56" s="5" t="s">
        <v>22</v>
      </c>
      <c r="B56" s="11" t="s">
        <v>58</v>
      </c>
      <c r="C56" s="3">
        <v>500</v>
      </c>
    </row>
    <row r="57" spans="1:3" x14ac:dyDescent="0.25">
      <c r="A57" s="5" t="s">
        <v>13</v>
      </c>
      <c r="B57" s="11" t="s">
        <v>51</v>
      </c>
    </row>
    <row r="58" spans="1:3" x14ac:dyDescent="0.25">
      <c r="A58" s="11"/>
      <c r="B58" s="11"/>
    </row>
    <row r="59" spans="1:3" x14ac:dyDescent="0.25">
      <c r="A59" s="5" t="s">
        <v>22</v>
      </c>
      <c r="B59" s="11" t="s">
        <v>27</v>
      </c>
    </row>
    <row r="60" spans="1:3" ht="75" x14ac:dyDescent="0.25">
      <c r="A60" s="5" t="s">
        <v>13</v>
      </c>
      <c r="B60" s="2" t="s">
        <v>60</v>
      </c>
      <c r="C60" s="1">
        <v>1235</v>
      </c>
    </row>
    <row r="61" spans="1:3" x14ac:dyDescent="0.25">
      <c r="A61" s="11"/>
      <c r="B61" s="11"/>
    </row>
    <row r="62" spans="1:3" x14ac:dyDescent="0.25">
      <c r="A62" s="18" t="s">
        <v>34</v>
      </c>
      <c r="B62" s="19"/>
      <c r="C62" s="4"/>
    </row>
    <row r="63" spans="1:3" x14ac:dyDescent="0.25">
      <c r="A63" s="11"/>
      <c r="B63" s="11"/>
    </row>
    <row r="64" spans="1:3" x14ac:dyDescent="0.25">
      <c r="A64" s="5" t="s">
        <v>35</v>
      </c>
      <c r="B64" s="11" t="s">
        <v>44</v>
      </c>
    </row>
    <row r="65" spans="1:3" x14ac:dyDescent="0.25">
      <c r="A65" s="5" t="s">
        <v>36</v>
      </c>
      <c r="B65" s="11" t="s">
        <v>37</v>
      </c>
    </row>
    <row r="66" spans="1:3" x14ac:dyDescent="0.25">
      <c r="A66" s="5" t="s">
        <v>13</v>
      </c>
      <c r="B66" s="11" t="s">
        <v>43</v>
      </c>
      <c r="C66" s="3">
        <v>34163</v>
      </c>
    </row>
    <row r="67" spans="1:3" x14ac:dyDescent="0.25">
      <c r="A67" s="11"/>
      <c r="B67" s="11"/>
    </row>
    <row r="68" spans="1:3" x14ac:dyDescent="0.25">
      <c r="A68" s="5" t="s">
        <v>35</v>
      </c>
      <c r="B68" s="15" t="s">
        <v>50</v>
      </c>
    </row>
    <row r="69" spans="1:3" x14ac:dyDescent="0.25">
      <c r="A69" s="5" t="s">
        <v>36</v>
      </c>
      <c r="B69" s="11" t="s">
        <v>38</v>
      </c>
    </row>
    <row r="70" spans="1:3" x14ac:dyDescent="0.25">
      <c r="A70" s="5" t="s">
        <v>13</v>
      </c>
      <c r="B70" s="11" t="s">
        <v>39</v>
      </c>
      <c r="C70" s="3">
        <v>8320</v>
      </c>
    </row>
    <row r="71" spans="1:3" x14ac:dyDescent="0.25">
      <c r="A71" s="11"/>
      <c r="B71" s="11"/>
    </row>
    <row r="72" spans="1:3" x14ac:dyDescent="0.25">
      <c r="A72" s="5" t="s">
        <v>35</v>
      </c>
      <c r="B72" s="11" t="s">
        <v>40</v>
      </c>
    </row>
    <row r="73" spans="1:3" x14ac:dyDescent="0.25">
      <c r="A73" s="5" t="s">
        <v>36</v>
      </c>
      <c r="B73" s="11" t="s">
        <v>41</v>
      </c>
    </row>
    <row r="74" spans="1:3" x14ac:dyDescent="0.25">
      <c r="A74" s="5" t="s">
        <v>13</v>
      </c>
      <c r="B74" s="11" t="s">
        <v>42</v>
      </c>
      <c r="C74" s="3">
        <v>7500</v>
      </c>
    </row>
    <row r="75" spans="1:3" x14ac:dyDescent="0.25">
      <c r="A75" s="11"/>
      <c r="B75" s="11"/>
    </row>
    <row r="76" spans="1:3" x14ac:dyDescent="0.25">
      <c r="A76" s="5" t="s">
        <v>35</v>
      </c>
      <c r="B76" s="11" t="s">
        <v>45</v>
      </c>
    </row>
    <row r="77" spans="1:3" x14ac:dyDescent="0.25">
      <c r="A77" s="5" t="s">
        <v>36</v>
      </c>
      <c r="B77" s="11" t="s">
        <v>46</v>
      </c>
    </row>
    <row r="78" spans="1:3" ht="45" x14ac:dyDescent="0.25">
      <c r="A78" s="5" t="s">
        <v>13</v>
      </c>
      <c r="B78" s="2" t="s">
        <v>47</v>
      </c>
      <c r="C78" s="1">
        <f>10400+14400+14000+250+2200</f>
        <v>41250</v>
      </c>
    </row>
    <row r="80" spans="1:3" x14ac:dyDescent="0.25">
      <c r="A80" s="5" t="s">
        <v>35</v>
      </c>
      <c r="B80" s="11" t="s">
        <v>56</v>
      </c>
    </row>
    <row r="81" spans="1:3" x14ac:dyDescent="0.25">
      <c r="A81" s="5" t="s">
        <v>36</v>
      </c>
      <c r="B81" s="11" t="s">
        <v>25</v>
      </c>
    </row>
    <row r="82" spans="1:3" x14ac:dyDescent="0.25">
      <c r="A82" s="5" t="s">
        <v>13</v>
      </c>
      <c r="B82" s="11" t="s">
        <v>26</v>
      </c>
      <c r="C82" s="3">
        <f>500*4</f>
        <v>2000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Ayers, Jannifer L.</dc:creator>
  <cp:lastModifiedBy>Derr, Michael G.</cp:lastModifiedBy>
  <cp:lastPrinted>2023-09-28T00:18:11Z</cp:lastPrinted>
  <dcterms:created xsi:type="dcterms:W3CDTF">2023-06-23T14:13:31Z</dcterms:created>
  <dcterms:modified xsi:type="dcterms:W3CDTF">2023-10-09T21:33:21Z</dcterms:modified>
</cp:coreProperties>
</file>